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pplications" sheetId="1" state="visible" r:id="rId1"/>
    <sheet xmlns:r="http://schemas.openxmlformats.org/officeDocument/2006/relationships" name="Stats" sheetId="2" state="visible" r:id="rId2"/>
    <sheet xmlns:r="http://schemas.openxmlformats.org/officeDocument/2006/relationships" name="How to u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.0%"/>
  </numFmts>
  <fonts count="7">
    <font>
      <name val="Calibri"/>
      <family val="2"/>
      <color theme="1"/>
      <sz val="11"/>
      <scheme val="minor"/>
    </font>
    <font>
      <name val="Arial"/>
      <b val="1"/>
      <color rgb="00FFFFFF"/>
      <sz val="10"/>
    </font>
    <font>
      <name val="Arial"/>
      <sz val="10"/>
    </font>
    <font>
      <name val="Arial"/>
      <b val="1"/>
      <color rgb="00001E5C"/>
      <sz val="13"/>
    </font>
    <font>
      <name val="Arial"/>
      <color rgb="00747474"/>
      <sz val="9"/>
    </font>
    <font>
      <name val="Arial"/>
      <b val="1"/>
      <sz val="10"/>
    </font>
    <font>
      <name val="Arial"/>
      <b val="1"/>
      <color rgb="00001E5C"/>
      <sz val="11"/>
    </font>
  </fonts>
  <fills count="3">
    <fill>
      <patternFill/>
    </fill>
    <fill>
      <patternFill patternType="gray125"/>
    </fill>
    <fill>
      <patternFill patternType="solid">
        <fgColor rgb="00001E5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164" fontId="2" fillId="0" borderId="1" applyAlignment="1" pivotButton="0" quotePrefix="0" xfId="0">
      <alignment vertical="center"/>
    </xf>
    <xf numFmtId="0" fontId="2" fillId="0" borderId="1" applyAlignment="1" pivotButton="0" quotePrefix="0" xfId="0">
      <alignment vertical="center"/>
    </xf>
    <xf numFmtId="0" fontId="2" fillId="0" borderId="1" applyAlignment="1" pivotButton="0" quotePrefix="0" xfId="0">
      <alignment vertical="center" wrapText="1"/>
    </xf>
    <xf numFmtId="164" fontId="2" fillId="0" borderId="1" pivotButton="0" quotePrefix="0" xfId="0"/>
    <xf numFmtId="0" fontId="2" fillId="0" borderId="1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0" fontId="2" fillId="0" borderId="0" pivotButton="0" quotePrefix="0" xfId="0"/>
    <xf numFmtId="1" fontId="5" fillId="0" borderId="0" pivotButton="0" quotePrefix="0" xfId="0"/>
    <xf numFmtId="0" fontId="1" fillId="2" borderId="0" pivotButton="0" quotePrefix="0" xfId="0"/>
    <xf numFmtId="165" fontId="5" fillId="0" borderId="0" pivotButton="0" quotePrefix="0" xfId="0"/>
    <xf numFmtId="0" fontId="3" fillId="0" borderId="0" applyAlignment="1" pivotButton="0" quotePrefix="0" xfId="0">
      <alignment/>
    </xf>
    <xf numFmtId="0" fontId="4" fillId="0" borderId="0" applyAlignment="1" pivotButton="0" quotePrefix="0" xfId="0">
      <alignment/>
    </xf>
    <xf numFmtId="0" fontId="2" fillId="0" borderId="0" applyAlignment="1" pivotButton="0" quotePrefix="0" xfId="0">
      <alignment/>
    </xf>
    <xf numFmtId="0" fontId="6" fillId="0" borderId="0" applyAlignment="1" pivotButton="0" quotePrefix="0" xfId="0">
      <alignment/>
    </xf>
  </cellXfs>
  <cellStyles count="1">
    <cellStyle name="Normal" xfId="0" builtinId="0" hidden="0"/>
  </cellStyles>
  <dxfs count="4">
    <dxf>
      <fill>
        <patternFill patternType="solid">
          <fgColor rgb="0004E1CB"/>
        </patternFill>
      </fill>
    </dxf>
    <dxf>
      <fill>
        <patternFill patternType="solid">
          <fgColor rgb="00EAF3FF"/>
        </patternFill>
      </fill>
    </dxf>
    <dxf>
      <fill>
        <patternFill patternType="solid">
          <fgColor rgb="00FDECEC"/>
        </patternFill>
      </fill>
    </dxf>
    <dxf>
      <fill>
        <patternFill patternType="solid">
          <fgColor rgb="00F1F2F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6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 outlineLevelCol="0"/>
  <cols>
    <col width="12" customWidth="1" min="1" max="1"/>
    <col width="20" customWidth="1" min="2" max="2"/>
    <col width="24" customWidth="1" min="3" max="3"/>
    <col width="16" customWidth="1" min="4" max="4"/>
    <col width="10" customWidth="1" min="5" max="5"/>
    <col width="20" customWidth="1" min="6" max="6"/>
    <col width="14" customWidth="1" min="7" max="7"/>
    <col width="14" customWidth="1" min="8" max="8"/>
    <col width="13" customWidth="1" min="9" max="9"/>
    <col width="22" customWidth="1" min="10" max="10"/>
    <col width="14" customWidth="1" min="11" max="11"/>
    <col width="34" customWidth="1" min="12" max="12"/>
  </cols>
  <sheetData>
    <row r="1" ht="22" customHeight="1">
      <c r="A1" s="1" t="inlineStr">
        <is>
          <t>Date applied</t>
        </is>
      </c>
      <c r="B1" s="1" t="inlineStr">
        <is>
          <t>Company</t>
        </is>
      </c>
      <c r="C1" s="1" t="inlineStr">
        <is>
          <t>Role</t>
        </is>
      </c>
      <c r="D1" s="1" t="inlineStr">
        <is>
          <t>Source</t>
        </is>
      </c>
      <c r="E1" s="1" t="inlineStr">
        <is>
          <t>Referral?</t>
        </is>
      </c>
      <c r="F1" s="1" t="inlineStr">
        <is>
          <t>Location / work mode</t>
        </is>
      </c>
      <c r="G1" s="1" t="inlineStr">
        <is>
          <t>Salary range</t>
        </is>
      </c>
      <c r="H1" s="1" t="inlineStr">
        <is>
          <t>Resume version</t>
        </is>
      </c>
      <c r="I1" s="1" t="inlineStr">
        <is>
          <t>Status</t>
        </is>
      </c>
      <c r="J1" s="1" t="inlineStr">
        <is>
          <t>Next action</t>
        </is>
      </c>
      <c r="K1" s="1" t="inlineStr">
        <is>
          <t>Next action date</t>
        </is>
      </c>
      <c r="L1" s="1" t="inlineStr">
        <is>
          <t>Notes</t>
        </is>
      </c>
    </row>
    <row r="2">
      <c r="A2" s="2" t="n">
        <v>46204</v>
      </c>
      <c r="B2" s="3" t="inlineStr">
        <is>
          <t>Acme Analytics</t>
        </is>
      </c>
      <c r="C2" s="3" t="inlineStr">
        <is>
          <t>Data Analyst</t>
        </is>
      </c>
      <c r="D2" s="3" t="inlineStr">
        <is>
          <t>Job board</t>
        </is>
      </c>
      <c r="E2" s="3" t="inlineStr">
        <is>
          <t>No</t>
        </is>
      </c>
      <c r="F2" s="3" t="inlineStr">
        <is>
          <t>Berlin · hybrid</t>
        </is>
      </c>
      <c r="G2" s="3" t="inlineStr">
        <is>
          <t>55-65k EUR</t>
        </is>
      </c>
      <c r="H2" s="3" t="inlineStr">
        <is>
          <t>v2 data</t>
        </is>
      </c>
      <c r="I2" s="3" t="inlineStr">
        <is>
          <t>Screening</t>
        </is>
      </c>
      <c r="J2" s="3" t="inlineStr">
        <is>
          <t>Prep for recruiter call</t>
        </is>
      </c>
      <c r="K2" s="2" t="n">
        <v>46224</v>
      </c>
      <c r="L2" s="4" t="inlineStr">
        <is>
          <t>SAMPLE ROW, replace with your own</t>
        </is>
      </c>
    </row>
    <row r="3">
      <c r="A3" s="2" t="n">
        <v>46206</v>
      </c>
      <c r="B3" s="3" t="inlineStr">
        <is>
          <t>Northwind Labs</t>
        </is>
      </c>
      <c r="C3" s="3" t="inlineStr">
        <is>
          <t>Data Analyst</t>
        </is>
      </c>
      <c r="D3" s="3" t="inlineStr">
        <is>
          <t>Referral</t>
        </is>
      </c>
      <c r="E3" s="3" t="inlineStr">
        <is>
          <t>Yes</t>
        </is>
      </c>
      <c r="F3" s="3" t="inlineStr">
        <is>
          <t>Remote EU</t>
        </is>
      </c>
      <c r="G3" s="3" t="inlineStr">
        <is>
          <t>60-70k EUR</t>
        </is>
      </c>
      <c r="H3" s="3" t="inlineStr">
        <is>
          <t>v2 data</t>
        </is>
      </c>
      <c r="I3" s="3" t="inlineStr">
        <is>
          <t>Interviewing</t>
        </is>
      </c>
      <c r="J3" s="3" t="inlineStr">
        <is>
          <t>Send thank-you note</t>
        </is>
      </c>
      <c r="K3" s="2" t="n">
        <v>46223</v>
      </c>
      <c r="L3" s="4" t="inlineStr">
        <is>
          <t>SAMPLE ROW, referred by Maria</t>
        </is>
      </c>
    </row>
    <row r="4">
      <c r="A4" s="2" t="n">
        <v>46211</v>
      </c>
      <c r="B4" s="3" t="inlineStr">
        <is>
          <t>Contoso GmbH</t>
        </is>
      </c>
      <c r="C4" s="3" t="inlineStr">
        <is>
          <t>BI Analyst</t>
        </is>
      </c>
      <c r="D4" s="3" t="inlineStr">
        <is>
          <t>LinkedIn</t>
        </is>
      </c>
      <c r="E4" s="3" t="inlineStr">
        <is>
          <t>No</t>
        </is>
      </c>
      <c r="F4" s="3" t="inlineStr">
        <is>
          <t>Berlin · on-site</t>
        </is>
      </c>
      <c r="G4" s="3" t="inlineStr">
        <is>
          <t>not listed</t>
        </is>
      </c>
      <c r="H4" s="3" t="inlineStr">
        <is>
          <t>v1 general</t>
        </is>
      </c>
      <c r="I4" s="3" t="inlineStr">
        <is>
          <t>Applied</t>
        </is>
      </c>
      <c r="J4" s="3" t="inlineStr">
        <is>
          <t>Follow up if silent</t>
        </is>
      </c>
      <c r="K4" s="2" t="n">
        <v>46225</v>
      </c>
      <c r="L4" s="4" t="inlineStr">
        <is>
          <t>SAMPLE ROW</t>
        </is>
      </c>
    </row>
    <row r="5">
      <c r="A5" s="2" t="n">
        <v>46213</v>
      </c>
      <c r="B5" s="3" t="inlineStr">
        <is>
          <t>Fabrikam</t>
        </is>
      </c>
      <c r="C5" s="3" t="inlineStr">
        <is>
          <t>Junior Data Scientist</t>
        </is>
      </c>
      <c r="D5" s="3" t="inlineStr">
        <is>
          <t>Cold outreach</t>
        </is>
      </c>
      <c r="E5" s="3" t="inlineStr">
        <is>
          <t>No</t>
        </is>
      </c>
      <c r="F5" s="3" t="inlineStr">
        <is>
          <t>Remote</t>
        </is>
      </c>
      <c r="G5" s="3" t="inlineStr">
        <is>
          <t>50-60k EUR</t>
        </is>
      </c>
      <c r="H5" s="3" t="inlineStr">
        <is>
          <t>v3 DS</t>
        </is>
      </c>
      <c r="I5" s="3" t="inlineStr">
        <is>
          <t>Rejected</t>
        </is>
      </c>
      <c r="J5" s="3" t="inlineStr"/>
      <c r="K5" s="3" t="inlineStr"/>
      <c r="L5" s="4" t="inlineStr">
        <is>
          <t>SAMPLE ROW, keep in touch with team lead</t>
        </is>
      </c>
    </row>
    <row r="6">
      <c r="A6" s="2" t="n">
        <v>46215</v>
      </c>
      <c r="B6" s="3" t="inlineStr">
        <is>
          <t>Tailspin</t>
        </is>
      </c>
      <c r="C6" s="3" t="inlineStr">
        <is>
          <t>Data Analyst</t>
        </is>
      </c>
      <c r="D6" s="3" t="inlineStr">
        <is>
          <t>Networking</t>
        </is>
      </c>
      <c r="E6" s="3" t="inlineStr">
        <is>
          <t>Yes</t>
        </is>
      </c>
      <c r="F6" s="3" t="inlineStr">
        <is>
          <t>Hamburg · hybrid</t>
        </is>
      </c>
      <c r="G6" s="3" t="inlineStr">
        <is>
          <t>58-66k EUR</t>
        </is>
      </c>
      <c r="H6" s="3" t="inlineStr">
        <is>
          <t>v2 data</t>
        </is>
      </c>
      <c r="I6" s="3" t="inlineStr">
        <is>
          <t>Offer</t>
        </is>
      </c>
      <c r="J6" s="3" t="inlineStr">
        <is>
          <t>Review contract, negotiate base</t>
        </is>
      </c>
      <c r="K6" s="2" t="n">
        <v>46222</v>
      </c>
      <c r="L6" s="4" t="inlineStr">
        <is>
          <t>SAMPLE ROW, met at meetup</t>
        </is>
      </c>
    </row>
    <row r="7">
      <c r="A7" s="5" t="n"/>
      <c r="B7" s="6" t="n"/>
      <c r="C7" s="6" t="n"/>
      <c r="D7" s="6" t="n"/>
      <c r="E7" s="6" t="n"/>
      <c r="F7" s="6" t="n"/>
      <c r="G7" s="6" t="n"/>
      <c r="H7" s="6" t="n"/>
      <c r="I7" s="6" t="n"/>
      <c r="J7" s="6" t="n"/>
      <c r="K7" s="5" t="n"/>
      <c r="L7" s="6" t="n"/>
    </row>
    <row r="8">
      <c r="A8" s="5" t="n"/>
      <c r="B8" s="6" t="n"/>
      <c r="C8" s="6" t="n"/>
      <c r="D8" s="6" t="n"/>
      <c r="E8" s="6" t="n"/>
      <c r="F8" s="6" t="n"/>
      <c r="G8" s="6" t="n"/>
      <c r="H8" s="6" t="n"/>
      <c r="I8" s="6" t="n"/>
      <c r="J8" s="6" t="n"/>
      <c r="K8" s="5" t="n"/>
      <c r="L8" s="6" t="n"/>
    </row>
    <row r="9">
      <c r="A9" s="5" t="n"/>
      <c r="B9" s="6" t="n"/>
      <c r="C9" s="6" t="n"/>
      <c r="D9" s="6" t="n"/>
      <c r="E9" s="6" t="n"/>
      <c r="F9" s="6" t="n"/>
      <c r="G9" s="6" t="n"/>
      <c r="H9" s="6" t="n"/>
      <c r="I9" s="6" t="n"/>
      <c r="J9" s="6" t="n"/>
      <c r="K9" s="5" t="n"/>
      <c r="L9" s="6" t="n"/>
    </row>
    <row r="10">
      <c r="A10" s="5" t="n"/>
      <c r="B10" s="6" t="n"/>
      <c r="C10" s="6" t="n"/>
      <c r="D10" s="6" t="n"/>
      <c r="E10" s="6" t="n"/>
      <c r="F10" s="6" t="n"/>
      <c r="G10" s="6" t="n"/>
      <c r="H10" s="6" t="n"/>
      <c r="I10" s="6" t="n"/>
      <c r="J10" s="6" t="n"/>
      <c r="K10" s="5" t="n"/>
      <c r="L10" s="6" t="n"/>
    </row>
    <row r="11">
      <c r="A11" s="5" t="n"/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  <c r="K11" s="5" t="n"/>
      <c r="L11" s="6" t="n"/>
    </row>
    <row r="12">
      <c r="A12" s="5" t="n"/>
      <c r="B12" s="6" t="n"/>
      <c r="C12" s="6" t="n"/>
      <c r="D12" s="6" t="n"/>
      <c r="E12" s="6" t="n"/>
      <c r="F12" s="6" t="n"/>
      <c r="G12" s="6" t="n"/>
      <c r="H12" s="6" t="n"/>
      <c r="I12" s="6" t="n"/>
      <c r="J12" s="6" t="n"/>
      <c r="K12" s="5" t="n"/>
      <c r="L12" s="6" t="n"/>
    </row>
    <row r="13">
      <c r="A13" s="5" t="n"/>
      <c r="B13" s="6" t="n"/>
      <c r="C13" s="6" t="n"/>
      <c r="D13" s="6" t="n"/>
      <c r="E13" s="6" t="n"/>
      <c r="F13" s="6" t="n"/>
      <c r="G13" s="6" t="n"/>
      <c r="H13" s="6" t="n"/>
      <c r="I13" s="6" t="n"/>
      <c r="J13" s="6" t="n"/>
      <c r="K13" s="5" t="n"/>
      <c r="L13" s="6" t="n"/>
    </row>
    <row r="14">
      <c r="A14" s="5" t="n"/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  <c r="K14" s="5" t="n"/>
      <c r="L14" s="6" t="n"/>
    </row>
    <row r="15">
      <c r="A15" s="5" t="n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5" t="n"/>
      <c r="L15" s="6" t="n"/>
    </row>
    <row r="16">
      <c r="A16" s="5" t="n"/>
      <c r="B16" s="6" t="n"/>
      <c r="C16" s="6" t="n"/>
      <c r="D16" s="6" t="n"/>
      <c r="E16" s="6" t="n"/>
      <c r="F16" s="6" t="n"/>
      <c r="G16" s="6" t="n"/>
      <c r="H16" s="6" t="n"/>
      <c r="I16" s="6" t="n"/>
      <c r="J16" s="6" t="n"/>
      <c r="K16" s="5" t="n"/>
      <c r="L16" s="6" t="n"/>
    </row>
    <row r="17">
      <c r="A17" s="5" t="n"/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  <c r="K17" s="5" t="n"/>
      <c r="L17" s="6" t="n"/>
    </row>
    <row r="18">
      <c r="A18" s="5" t="n"/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  <c r="K18" s="5" t="n"/>
      <c r="L18" s="6" t="n"/>
    </row>
    <row r="19">
      <c r="A19" s="5" t="n"/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5" t="n"/>
      <c r="L19" s="6" t="n"/>
    </row>
    <row r="20">
      <c r="A20" s="5" t="n"/>
      <c r="B20" s="6" t="n"/>
      <c r="C20" s="6" t="n"/>
      <c r="D20" s="6" t="n"/>
      <c r="E20" s="6" t="n"/>
      <c r="F20" s="6" t="n"/>
      <c r="G20" s="6" t="n"/>
      <c r="H20" s="6" t="n"/>
      <c r="I20" s="6" t="n"/>
      <c r="J20" s="6" t="n"/>
      <c r="K20" s="5" t="n"/>
      <c r="L20" s="6" t="n"/>
    </row>
    <row r="21">
      <c r="A21" s="5" t="n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5" t="n"/>
      <c r="L21" s="6" t="n"/>
    </row>
    <row r="22">
      <c r="A22" s="5" t="n"/>
      <c r="B22" s="6" t="n"/>
      <c r="C22" s="6" t="n"/>
      <c r="D22" s="6" t="n"/>
      <c r="E22" s="6" t="n"/>
      <c r="F22" s="6" t="n"/>
      <c r="G22" s="6" t="n"/>
      <c r="H22" s="6" t="n"/>
      <c r="I22" s="6" t="n"/>
      <c r="J22" s="6" t="n"/>
      <c r="K22" s="5" t="n"/>
      <c r="L22" s="6" t="n"/>
    </row>
    <row r="23">
      <c r="A23" s="5" t="n"/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  <c r="K23" s="5" t="n"/>
      <c r="L23" s="6" t="n"/>
    </row>
    <row r="24">
      <c r="A24" s="5" t="n"/>
      <c r="B24" s="6" t="n"/>
      <c r="C24" s="6" t="n"/>
      <c r="D24" s="6" t="n"/>
      <c r="E24" s="6" t="n"/>
      <c r="F24" s="6" t="n"/>
      <c r="G24" s="6" t="n"/>
      <c r="H24" s="6" t="n"/>
      <c r="I24" s="6" t="n"/>
      <c r="J24" s="6" t="n"/>
      <c r="K24" s="5" t="n"/>
      <c r="L24" s="6" t="n"/>
    </row>
    <row r="25">
      <c r="A25" s="5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5" t="n"/>
      <c r="L25" s="6" t="n"/>
    </row>
    <row r="26">
      <c r="A26" s="5" t="n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  <c r="K26" s="5" t="n"/>
      <c r="L26" s="6" t="n"/>
    </row>
    <row r="27">
      <c r="A27" s="5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5" t="n"/>
      <c r="L27" s="6" t="n"/>
    </row>
    <row r="28">
      <c r="A28" s="5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  <c r="K28" s="5" t="n"/>
      <c r="L28" s="6" t="n"/>
    </row>
    <row r="29">
      <c r="A29" s="5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5" t="n"/>
      <c r="L29" s="6" t="n"/>
    </row>
    <row r="30">
      <c r="A30" s="5" t="n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  <c r="K30" s="5" t="n"/>
      <c r="L30" s="6" t="n"/>
    </row>
    <row r="31">
      <c r="A31" s="5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5" t="n"/>
      <c r="L31" s="6" t="n"/>
    </row>
    <row r="32">
      <c r="A32" s="5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5" t="n"/>
      <c r="L32" s="6" t="n"/>
    </row>
    <row r="33">
      <c r="A33" s="5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5" t="n"/>
      <c r="L33" s="6" t="n"/>
    </row>
    <row r="34">
      <c r="A34" s="5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5" t="n"/>
      <c r="L34" s="6" t="n"/>
    </row>
    <row r="35">
      <c r="A35" s="5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5" t="n"/>
      <c r="L35" s="6" t="n"/>
    </row>
    <row r="36">
      <c r="A36" s="5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  <c r="K36" s="5" t="n"/>
      <c r="L36" s="6" t="n"/>
    </row>
    <row r="37">
      <c r="A37" s="5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5" t="n"/>
      <c r="L37" s="6" t="n"/>
    </row>
    <row r="38">
      <c r="A38" s="5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5" t="n"/>
      <c r="L38" s="6" t="n"/>
    </row>
    <row r="39">
      <c r="A39" s="5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5" t="n"/>
      <c r="L39" s="6" t="n"/>
    </row>
    <row r="40">
      <c r="A40" s="5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 t="n"/>
      <c r="K40" s="5" t="n"/>
      <c r="L40" s="6" t="n"/>
    </row>
    <row r="41">
      <c r="A41" s="5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5" t="n"/>
      <c r="L41" s="6" t="n"/>
    </row>
    <row r="42">
      <c r="A42" s="5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  <c r="K42" s="5" t="n"/>
      <c r="L42" s="6" t="n"/>
    </row>
    <row r="43">
      <c r="A43" s="5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5" t="n"/>
      <c r="L43" s="6" t="n"/>
    </row>
    <row r="44">
      <c r="A44" s="5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5" t="n"/>
      <c r="L44" s="6" t="n"/>
    </row>
    <row r="45">
      <c r="A45" s="5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5" t="n"/>
      <c r="L45" s="6" t="n"/>
    </row>
    <row r="46">
      <c r="A46" s="5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 t="n"/>
      <c r="K46" s="5" t="n"/>
      <c r="L46" s="6" t="n"/>
    </row>
    <row r="47">
      <c r="A47" s="5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5" t="n"/>
      <c r="L47" s="6" t="n"/>
    </row>
    <row r="48">
      <c r="A48" s="5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5" t="n"/>
      <c r="L48" s="6" t="n"/>
    </row>
    <row r="49">
      <c r="A49" s="5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5" t="n"/>
      <c r="L49" s="6" t="n"/>
    </row>
    <row r="50">
      <c r="A50" s="5" t="n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  <c r="K50" s="5" t="n"/>
      <c r="L50" s="6" t="n"/>
    </row>
    <row r="51">
      <c r="A51" s="5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  <c r="K51" s="5" t="n"/>
      <c r="L51" s="6" t="n"/>
    </row>
    <row r="52">
      <c r="A52" s="5" t="n"/>
      <c r="B52" s="6" t="n"/>
      <c r="C52" s="6" t="n"/>
      <c r="D52" s="6" t="n"/>
      <c r="E52" s="6" t="n"/>
      <c r="F52" s="6" t="n"/>
      <c r="G52" s="6" t="n"/>
      <c r="H52" s="6" t="n"/>
      <c r="I52" s="6" t="n"/>
      <c r="J52" s="6" t="n"/>
      <c r="K52" s="5" t="n"/>
      <c r="L52" s="6" t="n"/>
    </row>
    <row r="53">
      <c r="A53" s="5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5" t="n"/>
      <c r="L53" s="6" t="n"/>
    </row>
    <row r="54">
      <c r="A54" s="5" t="n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  <c r="K54" s="5" t="n"/>
      <c r="L54" s="6" t="n"/>
    </row>
    <row r="55">
      <c r="A55" s="5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 t="n"/>
      <c r="K55" s="5" t="n"/>
      <c r="L55" s="6" t="n"/>
    </row>
    <row r="56">
      <c r="A56" s="5" t="n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  <c r="K56" s="5" t="n"/>
      <c r="L56" s="6" t="n"/>
    </row>
    <row r="57">
      <c r="A57" s="5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  <c r="K57" s="5" t="n"/>
      <c r="L57" s="6" t="n"/>
    </row>
    <row r="58">
      <c r="A58" s="5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 t="n"/>
      <c r="K58" s="5" t="n"/>
      <c r="L58" s="6" t="n"/>
    </row>
    <row r="59">
      <c r="A59" s="5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5" t="n"/>
      <c r="L59" s="6" t="n"/>
    </row>
    <row r="60">
      <c r="A60" s="5" t="n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  <c r="K60" s="5" t="n"/>
      <c r="L60" s="6" t="n"/>
    </row>
  </sheetData>
  <conditionalFormatting sqref="I2:I500">
    <cfRule type="cellIs" priority="1" operator="equal" dxfId="0">
      <formula>"Offer"</formula>
    </cfRule>
    <cfRule type="cellIs" priority="2" operator="equal" dxfId="0">
      <formula>"Accepted"</formula>
    </cfRule>
    <cfRule type="cellIs" priority="3" operator="equal" dxfId="1">
      <formula>"Interviewing"</formula>
    </cfRule>
    <cfRule type="cellIs" priority="4" operator="equal" dxfId="1">
      <formula>"Screening"</formula>
    </cfRule>
    <cfRule type="cellIs" priority="5" operator="equal" dxfId="2">
      <formula>"Rejected"</formula>
    </cfRule>
    <cfRule type="cellIs" priority="6" operator="equal" dxfId="3">
      <formula>"Ghosted"</formula>
    </cfRule>
    <cfRule type="cellIs" priority="7" operator="equal" dxfId="3">
      <formula>"Withdrawn"</formula>
    </cfRule>
  </conditionalFormatting>
  <dataValidations count="3">
    <dataValidation sqref="I2:I500" showDropDown="0" showInputMessage="0" showErrorMessage="0" allowBlank="1" type="list">
      <formula1>"Saved,Applied,Screening,Interviewing,Offer,Accepted,Rejected,Ghosted,Withdrawn"</formula1>
    </dataValidation>
    <dataValidation sqref="D2:D500" showDropDown="0" showInputMessage="0" showErrorMessage="0" allowBlank="1" type="list">
      <formula1>"Job board,LinkedIn,Referral,Recruiter,Cold outreach,Company website,Networking,Other"</formula1>
    </dataValidation>
    <dataValidation sqref="E2:E500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 outlineLevelCol="0"/>
  <cols>
    <col width="30" customWidth="1" min="1" max="1"/>
    <col width="14" customWidth="1" min="2" max="2"/>
    <col width="2" customWidth="1" min="3" max="3"/>
    <col width="22" customWidth="1" min="4" max="4"/>
    <col width="14" customWidth="1" min="5" max="5"/>
    <col width="12" customWidth="1" min="6" max="6"/>
  </cols>
  <sheetData>
    <row r="1">
      <c r="A1" s="7" t="inlineStr">
        <is>
          <t>Search stats</t>
        </is>
      </c>
    </row>
    <row r="2">
      <c r="A2" s="8" t="inlineStr">
        <is>
          <t>Everything updates automatically from the Applications sheet.</t>
        </is>
      </c>
    </row>
    <row r="3">
      <c r="D3" s="9" t="inlineStr">
        <is>
          <t>By source</t>
        </is>
      </c>
    </row>
    <row r="4">
      <c r="A4" s="10" t="inlineStr">
        <is>
          <t>Total applications</t>
        </is>
      </c>
      <c r="B4" s="11">
        <f>COUNTA(Applications!$B$2:$B$500)</f>
        <v/>
      </c>
      <c r="D4" s="12" t="inlineStr">
        <is>
          <t>Source</t>
        </is>
      </c>
      <c r="E4" s="12" t="inlineStr">
        <is>
          <t>Applications</t>
        </is>
      </c>
      <c r="F4" s="12" t="inlineStr">
        <is>
          <t>Offers</t>
        </is>
      </c>
    </row>
    <row r="5">
      <c r="A5" s="10" t="inlineStr">
        <is>
          <t>Got a response (any human reply)</t>
        </is>
      </c>
      <c r="B5" s="11">
        <f>COUNTIF(Applications!$I$2:$I$500,"Screening")+COUNTIF(Applications!$I$2:$I$500,"Interviewing")+COUNTIF(Applications!$I$2:$I$500,"Offer")+COUNTIF(Applications!$I$2:$I$500,"Accepted")+COUNTIF(Applications!$I$2:$I$500,"Rejected")</f>
        <v/>
      </c>
      <c r="D5" s="10" t="inlineStr">
        <is>
          <t>Job board</t>
        </is>
      </c>
      <c r="E5" s="10">
        <f>COUNTIF(Applications!$D$2:$D$500,"Job board")</f>
        <v/>
      </c>
      <c r="F5" s="10">
        <f>COUNTIFS(Applications!$D$2:$D$500,"Job board",Applications!$I$2:$I$500,"Offer")+COUNTIFS(Applications!$D$2:$D$500,"Job board",Applications!$I$2:$I$500,"Accepted")</f>
        <v/>
      </c>
    </row>
    <row r="6">
      <c r="A6" s="10" t="inlineStr">
        <is>
          <t>Response rate</t>
        </is>
      </c>
      <c r="B6" s="13">
        <f>IF(B4=0,0,B5/B4)</f>
        <v/>
      </c>
      <c r="D6" s="10" t="inlineStr">
        <is>
          <t>LinkedIn</t>
        </is>
      </c>
      <c r="E6" s="10">
        <f>COUNTIF(Applications!$D$2:$D$500,"LinkedIn")</f>
        <v/>
      </c>
      <c r="F6" s="10">
        <f>COUNTIFS(Applications!$D$2:$D$500,"LinkedIn",Applications!$I$2:$I$500,"Offer")+COUNTIFS(Applications!$D$2:$D$500,"LinkedIn",Applications!$I$2:$I$500,"Accepted")</f>
        <v/>
      </c>
    </row>
    <row r="7">
      <c r="A7" s="10" t="inlineStr">
        <is>
          <t>Now in screening or interviews</t>
        </is>
      </c>
      <c r="B7" s="11">
        <f>COUNTIF(Applications!$I$2:$I$500,"Screening")+COUNTIF(Applications!$I$2:$I$500,"Interviewing")</f>
        <v/>
      </c>
      <c r="D7" s="10" t="inlineStr">
        <is>
          <t>Referral</t>
        </is>
      </c>
      <c r="E7" s="10">
        <f>COUNTIF(Applications!$D$2:$D$500,"Referral")</f>
        <v/>
      </c>
      <c r="F7" s="10">
        <f>COUNTIFS(Applications!$D$2:$D$500,"Referral",Applications!$I$2:$I$500,"Offer")+COUNTIFS(Applications!$D$2:$D$500,"Referral",Applications!$I$2:$I$500,"Accepted")</f>
        <v/>
      </c>
    </row>
    <row r="8">
      <c r="A8" s="10" t="inlineStr">
        <is>
          <t>Offers (incl. accepted)</t>
        </is>
      </c>
      <c r="B8" s="11">
        <f>COUNTIF(Applications!$I$2:$I$500,"Offer")+COUNTIF(Applications!$I$2:$I$500,"Accepted")</f>
        <v/>
      </c>
      <c r="D8" s="10" t="inlineStr">
        <is>
          <t>Recruiter</t>
        </is>
      </c>
      <c r="E8" s="10">
        <f>COUNTIF(Applications!$D$2:$D$500,"Recruiter")</f>
        <v/>
      </c>
      <c r="F8" s="10">
        <f>COUNTIFS(Applications!$D$2:$D$500,"Recruiter",Applications!$I$2:$I$500,"Offer")+COUNTIFS(Applications!$D$2:$D$500,"Recruiter",Applications!$I$2:$I$500,"Accepted")</f>
        <v/>
      </c>
    </row>
    <row r="9">
      <c r="A9" s="10" t="inlineStr">
        <is>
          <t>Rejected / ghosted / withdrawn</t>
        </is>
      </c>
      <c r="B9" s="11">
        <f>COUNTIF(Applications!$I$2:$I$500,"Rejected")+COUNTIF(Applications!$I$2:$I$500,"Ghosted")+COUNTIF(Applications!$I$2:$I$500,"Withdrawn")</f>
        <v/>
      </c>
      <c r="D9" s="10" t="inlineStr">
        <is>
          <t>Cold outreach</t>
        </is>
      </c>
      <c r="E9" s="10">
        <f>COUNTIF(Applications!$D$2:$D$500,"Cold outreach")</f>
        <v/>
      </c>
      <c r="F9" s="10">
        <f>COUNTIFS(Applications!$D$2:$D$500,"Cold outreach",Applications!$I$2:$I$500,"Offer")+COUNTIFS(Applications!$D$2:$D$500,"Cold outreach",Applications!$I$2:$I$500,"Accepted")</f>
        <v/>
      </c>
    </row>
    <row r="10">
      <c r="D10" s="10" t="inlineStr">
        <is>
          <t>Company website</t>
        </is>
      </c>
      <c r="E10" s="10">
        <f>COUNTIF(Applications!$D$2:$D$500,"Company website")</f>
        <v/>
      </c>
      <c r="F10" s="10">
        <f>COUNTIFS(Applications!$D$2:$D$500,"Company website",Applications!$I$2:$I$500,"Offer")+COUNTIFS(Applications!$D$2:$D$500,"Company website",Applications!$I$2:$I$500,"Accepted")</f>
        <v/>
      </c>
    </row>
    <row r="11">
      <c r="D11" s="10" t="inlineStr">
        <is>
          <t>Networking</t>
        </is>
      </c>
      <c r="E11" s="10">
        <f>COUNTIF(Applications!$D$2:$D$500,"Networking")</f>
        <v/>
      </c>
      <c r="F11" s="10">
        <f>COUNTIFS(Applications!$D$2:$D$500,"Networking",Applications!$I$2:$I$500,"Offer")+COUNTIFS(Applications!$D$2:$D$500,"Networking",Applications!$I$2:$I$500,"Accepted")</f>
        <v/>
      </c>
    </row>
    <row r="12">
      <c r="D12" s="10" t="inlineStr">
        <is>
          <t>Other</t>
        </is>
      </c>
      <c r="E12" s="10">
        <f>COUNTIF(Applications!$D$2:$D$500,"Other")</f>
        <v/>
      </c>
      <c r="F12" s="10">
        <f>COUNTIFS(Applications!$D$2:$D$500,"Other",Applications!$I$2:$I$500,"Offer")+COUNTIFS(Applications!$D$2:$D$500,"Other",Applications!$I$2:$I$500,"Accepted")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4"/>
  <sheetViews>
    <sheetView workbookViewId="0">
      <selection activeCell="A1" sqref="A1"/>
    </sheetView>
  </sheetViews>
  <sheetFormatPr baseColWidth="8" defaultRowHeight="15" outlineLevelCol="0"/>
  <cols>
    <col width="100" customWidth="1" min="1" max="1"/>
  </cols>
  <sheetData>
    <row r="1">
      <c r="A1" s="14" t="inlineStr">
        <is>
          <t>GotAJob free job application tracker</t>
        </is>
      </c>
    </row>
    <row r="2">
      <c r="A2" s="15" t="inlineStr">
        <is>
          <t>From gotajob.com, a community of real hiring stories.</t>
        </is>
      </c>
    </row>
    <row r="3">
      <c r="A3" s="16" t="inlineStr"/>
    </row>
    <row r="4">
      <c r="A4" s="17" t="inlineStr">
        <is>
          <t>Getting started</t>
        </is>
      </c>
    </row>
    <row r="5">
      <c r="A5" s="16" t="inlineStr">
        <is>
          <t>1. In Google Sheets: File &gt; Make a copy (if you are reading this, you may have done that already).</t>
        </is>
      </c>
    </row>
    <row r="6">
      <c r="A6" s="16" t="inlineStr">
        <is>
          <t>2. Delete the 5 sample rows on the Applications sheet (marked SAMPLE ROW in Notes).</t>
        </is>
      </c>
    </row>
    <row r="7">
      <c r="A7" s="16" t="inlineStr">
        <is>
          <t>3. Add one row per application. Source, Referral and Status have dropdowns.</t>
        </is>
      </c>
    </row>
    <row r="8">
      <c r="A8" s="16" t="inlineStr">
        <is>
          <t>4. The Stats sheet fills itself. No setup needed.</t>
        </is>
      </c>
    </row>
    <row r="9">
      <c r="A9" s="16" t="inlineStr"/>
    </row>
    <row r="10">
      <c r="A10" s="17" t="inlineStr">
        <is>
          <t>How to get the most out of it</t>
        </is>
      </c>
    </row>
    <row r="11">
      <c r="A11" s="16" t="inlineStr">
        <is>
          <t>Review the Stats sheet every Friday and ask three questions:</t>
        </is>
      </c>
    </row>
    <row r="12">
      <c r="A12" s="16" t="inlineStr">
        <is>
          <t xml:space="preserve">   Which roles are responding? Which sources are working? Where is my evidence still weak?</t>
        </is>
      </c>
    </row>
    <row r="13">
      <c r="A13" s="16" t="inlineStr">
        <is>
          <t>Track the resume version per application, so you learn which framing performs best.</t>
        </is>
      </c>
    </row>
    <row r="14">
      <c r="A14" s="16" t="inlineStr">
        <is>
          <t>Set a Next action and a date for every live application. Dropped threads kill searches.</t>
        </is>
      </c>
    </row>
    <row r="15">
      <c r="A15" s="16" t="inlineStr"/>
    </row>
    <row r="16">
      <c r="A16" s="17" t="inlineStr">
        <is>
          <t>Status meanings</t>
        </is>
      </c>
    </row>
    <row r="17">
      <c r="A17" s="16" t="inlineStr">
        <is>
          <t>Saved: found it, not applied yet.  Applied: sent.  Screening: recruiter call stage.</t>
        </is>
      </c>
    </row>
    <row r="18">
      <c r="A18" s="16" t="inlineStr">
        <is>
          <t>Interviewing: any interview round.  Offer: written or verbal offer.  Accepted: signed.</t>
        </is>
      </c>
    </row>
    <row r="19">
      <c r="A19" s="16" t="inlineStr">
        <is>
          <t>Rejected: they said no.  Ghosted: 3+ weeks of silence.  Withdrawn: you stepped out.</t>
        </is>
      </c>
    </row>
    <row r="20">
      <c r="A20" s="16" t="inlineStr"/>
    </row>
    <row r="21">
      <c r="A21" s="17" t="inlineStr">
        <is>
          <t>More free help</t>
        </is>
      </c>
    </row>
    <row r="22">
      <c r="A22" s="16" t="inlineStr">
        <is>
          <t>Free AI resume review (30 seconds, no signup): gotajob.com/tools/resume-review</t>
        </is>
      </c>
    </row>
    <row r="23">
      <c r="A23" s="16" t="inlineStr">
        <is>
          <t>Real hiring stories with numbers: gotajob.com/stories</t>
        </is>
      </c>
    </row>
    <row r="24">
      <c r="A24" s="16" t="inlineStr">
        <is>
          <t>Talk to a career expert: gotajob.com/experts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2026-07-19T09:12:04Z</dcterms:created>
  <dcterms:modified xmlns:dcterms="http://purl.org/dc/terms/" xmlns:xsi="http://www.w3.org/2001/XMLSchema-instance" xsi:type="dcterms:W3CDTF">2026-07-19T09:12:04Z</dcterms:modified>
</cp:coreProperties>
</file>